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NTAI\Downloads\"/>
    </mc:Choice>
  </mc:AlternateContent>
  <xr:revisionPtr revIDLastSave="0" documentId="8_{13C0222A-5DE7-4072-B60F-371C936F874E}" xr6:coauthVersionLast="47" xr6:coauthVersionMax="47" xr10:uidLastSave="{00000000-0000-0000-0000-000000000000}"/>
  <bookViews>
    <workbookView xWindow="-110" yWindow="-110" windowWidth="19420" windowHeight="10420" xr2:uid="{00000000-000D-0000-FFFF-FFFF00000000}"/>
  </bookViews>
  <sheets>
    <sheet name="Reg. 2021" sheetId="2" r:id="rId1"/>
    <sheet name="Reg. 2018"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2" l="1"/>
  <c r="E4" i="2"/>
  <c r="E3" i="2"/>
  <c r="E5" i="2" l="1"/>
  <c r="G5" i="2" s="1"/>
  <c r="E3" i="1"/>
  <c r="E6" i="1"/>
  <c r="E7" i="1"/>
  <c r="E8" i="1"/>
  <c r="E9" i="1"/>
  <c r="E10" i="1"/>
  <c r="E11" i="1"/>
  <c r="E12" i="1"/>
  <c r="E2" i="1"/>
  <c r="E4" i="1" s="1"/>
  <c r="G4" i="1" s="1"/>
  <c r="E13" i="1" l="1"/>
  <c r="G13" i="1" s="1"/>
  <c r="E16" i="1" l="1"/>
  <c r="G16" i="1" s="1"/>
</calcChain>
</file>

<file path=xl/sharedStrings.xml><?xml version="1.0" encoding="utf-8"?>
<sst xmlns="http://schemas.openxmlformats.org/spreadsheetml/2006/main" count="56" uniqueCount="37">
  <si>
    <t>I – 13 (treze) unidades de crédito o ‘Aceite’ ou ‘Publicação’ de artigo em periódico Qualis de B2 a A1, conforme estabelecido pela área de Engenharia IV da CAPES, e/ou revista com fator de impacto ativo (i.e., atualizado a cada ano) emitido pelo Journal Citation Reports (JCR) da Web of Science.</t>
  </si>
  <si>
    <t>II – 9 (nove) unidades de crédito o ‘Aceite’ ou ‘Publicação’ de artigo em periódico sem JCR ativo, mas com fator de impacto ativo emitido pelo Scimago Journal Rank (SJR) da Scopus, ou autoria/co-autoria de livro reconhecido por corpo editorial;</t>
  </si>
  <si>
    <t>a) 9 (nove) unidades de crédito o ‘Aceite’ ou ‘Publicação’ de um artigo completo em conferência aderente às linhas de pesquisa do PPGEEC;</t>
  </si>
  <si>
    <t>b) 4 (Quatro) unidades de crédito a aprovação com conceito mínimo de C em uma disciplina oferecida no PPGEEC, além das exigidas no inciso I referente às unidades de créditos de disciplinas;</t>
  </si>
  <si>
    <t>c) 2 (Duas) unidades de crédito a apresentação de um seminário técnico relacionado ao projeto de Doutorado com participação de discente e docentes do PPGEEC;</t>
  </si>
  <si>
    <t>d) Duas (2) unidades de crédito a apresentação de um seminário relacionado ao projeto de Doutorado aos alunos da graduação da Escola de Engenharia (EE) ou da Faculdade de Computação e Informática (FCI);</t>
  </si>
  <si>
    <t>e) Duas (2) unidades de crédito a participação de pelo menos 4 seminários oferecidos no PPGEEC, EE, FCI ou em outro programa de Pós-Graduação com assunto relacionado ao tema de pesquisa ou as áreas do PPGEEC;</t>
  </si>
  <si>
    <t>f) Quatro (4) unidades de crédito a participação em eventos científicos relevantes (com ou sem apresentação de artigo).</t>
  </si>
  <si>
    <t>g) Quatro (4) unidades de crédito o aceite ou publicação de artigo em revista sem JCR ou SJR.</t>
  </si>
  <si>
    <t>Atividades Obrigatórias</t>
  </si>
  <si>
    <t>Atividades Complementares as obrigatórias</t>
  </si>
  <si>
    <t>Quantidade de Atividades Realizadas</t>
  </si>
  <si>
    <t>Pontuação Total</t>
  </si>
  <si>
    <t>Aprovação Parecerista 1</t>
  </si>
  <si>
    <t>Atividades Aceitas pelo regulamento 2017</t>
  </si>
  <si>
    <t>Tipo</t>
  </si>
  <si>
    <t>Categoria</t>
  </si>
  <si>
    <t>O1</t>
  </si>
  <si>
    <t>O2</t>
  </si>
  <si>
    <t>C1</t>
  </si>
  <si>
    <t>C2</t>
  </si>
  <si>
    <t>C3</t>
  </si>
  <si>
    <t>C4</t>
  </si>
  <si>
    <t>C5</t>
  </si>
  <si>
    <t>C6</t>
  </si>
  <si>
    <t>C7</t>
  </si>
  <si>
    <t>SITUAÇÃO</t>
  </si>
  <si>
    <t>TOTAL DE CREDITOS OBRIGATÓRIOS</t>
  </si>
  <si>
    <t xml:space="preserve">TOTAL DE CREDITOS COMPLEMENTARES </t>
  </si>
  <si>
    <t>Aprovação Parecerista 2</t>
  </si>
  <si>
    <t>SITUAÇÃO FINAL</t>
  </si>
  <si>
    <t>O3</t>
  </si>
  <si>
    <t>I – 26 (vinte e seis) unidades de crédito para autoria ou co-autoria de artigo ‘Aceito’ ou ‘Publicado’ em periódico no estrato superior da classificação Qualis da CAPES, conforme estabelecido pela área de Engenharia IV da CAPES ou, em periódico não qualificado, com fator de impacto ativo (i.e., atualizado a cada ano) emitido pelo Journal Citation Reports (JCR) da Web of Science</t>
  </si>
  <si>
    <t>II – 13 (treze) unidades de crédito para autoria ou co-autoria de artigo ‘Aceito’ ou ‘Publicado’ em periódico nos dois primeiros níveis do estrato inferior da classificação Qualis da CAPES conforme estabelecido pela área de Engenharia IV da CAPES ou, em periódico sem JCR ativo, com fator de impacto ativo emitido pelo Scimago Journal Rank (SJR) da Scopus;</t>
  </si>
  <si>
    <t>III – 9 (nove) unidades de crédito para autoria ou co-autoria de artigo completo ‘Aceito’ ou ‘Publicado’ em conferência nacional ou internacional ou para autoria de capítulo de livro.</t>
  </si>
  <si>
    <t>Atividades Aceitas pelo regulamento 2021</t>
  </si>
  <si>
    <t>§1º As 26 unidades de crédito a que se refere o caput não podem ser totalizadas apenas com o estabelecido no inciso 03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</si>
</sst>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42">
    <xf numFmtId="0" fontId="0" fillId="0" borderId="0" xfId="0"/>
    <xf numFmtId="0" fontId="0" fillId="0" borderId="0" xfId="0" applyAlignment="1">
      <alignment vertical="center"/>
    </xf>
    <xf numFmtId="0" fontId="0" fillId="0" borderId="1" xfId="0" applyBorder="1" applyAlignment="1">
      <alignment vertical="center" wrapText="1"/>
    </xf>
    <xf numFmtId="0" fontId="0" fillId="0" borderId="1" xfId="0" applyBorder="1"/>
    <xf numFmtId="0" fontId="0" fillId="0" borderId="1"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xf numFmtId="0" fontId="0" fillId="0" borderId="4" xfId="0" applyBorder="1"/>
    <xf numFmtId="0" fontId="0" fillId="0" borderId="6" xfId="0" applyBorder="1" applyAlignment="1">
      <alignment horizontal="center" vertical="center"/>
    </xf>
    <xf numFmtId="0" fontId="0" fillId="0" borderId="6" xfId="0" applyBorder="1" applyAlignment="1">
      <alignment vertical="center" wrapText="1"/>
    </xf>
    <xf numFmtId="0" fontId="0" fillId="0" borderId="6" xfId="0" applyBorder="1"/>
    <xf numFmtId="0" fontId="0" fillId="0" borderId="7" xfId="0" applyBorder="1"/>
    <xf numFmtId="0" fontId="0" fillId="0" borderId="9" xfId="0" applyBorder="1"/>
    <xf numFmtId="0" fontId="0" fillId="0" borderId="0" xfId="0" applyAlignment="1">
      <alignment horizontal="center" textRotation="90"/>
    </xf>
    <xf numFmtId="0" fontId="0" fillId="0" borderId="0" xfId="0"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wrapText="1"/>
    </xf>
    <xf numFmtId="0" fontId="3" fillId="0" borderId="12" xfId="0" applyFont="1" applyBorder="1" applyAlignment="1">
      <alignment horizontal="center" vertical="center" wrapText="1"/>
    </xf>
    <xf numFmtId="0" fontId="3" fillId="0" borderId="13" xfId="0" applyFont="1" applyBorder="1" applyAlignment="1">
      <alignment horizont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center" wrapText="1"/>
    </xf>
    <xf numFmtId="0" fontId="3" fillId="0" borderId="15" xfId="0" applyFont="1" applyBorder="1" applyAlignment="1">
      <alignment horizontal="center" vertical="center" wrapText="1"/>
    </xf>
    <xf numFmtId="0" fontId="3" fillId="0" borderId="16" xfId="0" applyFont="1" applyBorder="1" applyAlignment="1">
      <alignment horizontal="center" wrapText="1"/>
    </xf>
    <xf numFmtId="0" fontId="2" fillId="0" borderId="0" xfId="0" applyFont="1"/>
    <xf numFmtId="0" fontId="4" fillId="0" borderId="12" xfId="0" applyFont="1" applyBorder="1" applyAlignment="1">
      <alignment horizontal="center" vertic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0" fillId="0" borderId="10" xfId="0" applyBorder="1" applyAlignment="1">
      <alignment vertical="center"/>
    </xf>
    <xf numFmtId="0" fontId="1" fillId="2" borderId="10" xfId="0" applyFont="1" applyFill="1" applyBorder="1" applyAlignment="1">
      <alignment vertical="center" wrapText="1"/>
    </xf>
    <xf numFmtId="0" fontId="0" fillId="0" borderId="11" xfId="0" applyBorder="1" applyAlignment="1">
      <alignment horizontal="center" vertical="center" textRotation="90"/>
    </xf>
    <xf numFmtId="0" fontId="0" fillId="0" borderId="17" xfId="0" applyBorder="1" applyAlignment="1">
      <alignment horizontal="center" vertical="center" textRotation="90"/>
    </xf>
    <xf numFmtId="0" fontId="0" fillId="0" borderId="18" xfId="0" applyBorder="1" applyAlignment="1">
      <alignment horizontal="center" vertical="center" textRotation="90"/>
    </xf>
    <xf numFmtId="0" fontId="0" fillId="0" borderId="2" xfId="0" applyBorder="1" applyAlignment="1">
      <alignment horizontal="center" vertical="center" textRotation="90"/>
    </xf>
    <xf numFmtId="0" fontId="0" fillId="0" borderId="5" xfId="0" applyBorder="1" applyAlignment="1">
      <alignment horizontal="center" vertical="center" textRotation="90"/>
    </xf>
    <xf numFmtId="0" fontId="0" fillId="0" borderId="8" xfId="0" applyBorder="1" applyAlignment="1">
      <alignment horizontal="center" vertical="center" textRotation="90"/>
    </xf>
    <xf numFmtId="0" fontId="0" fillId="0" borderId="10" xfId="0" applyBorder="1" applyAlignment="1">
      <alignment horizontal="right" vertical="center"/>
    </xf>
    <xf numFmtId="0" fontId="0" fillId="0" borderId="0" xfId="0"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
  <sheetViews>
    <sheetView tabSelected="1" workbookViewId="0">
      <selection activeCell="D2" sqref="D2"/>
    </sheetView>
  </sheetViews>
  <sheetFormatPr defaultRowHeight="14.5" x14ac:dyDescent="0.35"/>
  <cols>
    <col min="3" max="3" width="74.81640625" customWidth="1"/>
    <col min="4" max="4" width="32.81640625" bestFit="1" customWidth="1"/>
    <col min="5" max="5" width="17.81640625" customWidth="1"/>
    <col min="6" max="6" width="16.26953125" customWidth="1"/>
    <col min="7" max="7" width="16.54296875" customWidth="1"/>
  </cols>
  <sheetData>
    <row r="1" spans="1:7" ht="39" customHeight="1" thickBot="1" x14ac:dyDescent="0.4">
      <c r="A1" s="16" t="s">
        <v>15</v>
      </c>
      <c r="B1" s="17" t="s">
        <v>16</v>
      </c>
      <c r="C1" s="18" t="s">
        <v>35</v>
      </c>
      <c r="D1" s="19" t="s">
        <v>11</v>
      </c>
      <c r="E1" s="20" t="s">
        <v>12</v>
      </c>
      <c r="F1" s="19" t="s">
        <v>13</v>
      </c>
      <c r="G1" s="21" t="s">
        <v>29</v>
      </c>
    </row>
    <row r="2" spans="1:7" ht="73" thickBot="1" x14ac:dyDescent="0.4">
      <c r="A2" s="34" t="s">
        <v>9</v>
      </c>
      <c r="B2" s="5" t="s">
        <v>17</v>
      </c>
      <c r="C2" s="6" t="s">
        <v>32</v>
      </c>
      <c r="D2" s="5">
        <v>0</v>
      </c>
      <c r="E2" s="29">
        <f>D2*26</f>
        <v>0</v>
      </c>
      <c r="F2" s="30"/>
      <c r="G2" s="31"/>
    </row>
    <row r="3" spans="1:7" ht="74.25" customHeight="1" thickBot="1" x14ac:dyDescent="0.4">
      <c r="A3" s="35"/>
      <c r="B3" s="9" t="s">
        <v>18</v>
      </c>
      <c r="C3" s="6" t="s">
        <v>33</v>
      </c>
      <c r="D3" s="5">
        <v>0</v>
      </c>
      <c r="E3" s="5">
        <f>D3*13</f>
        <v>0</v>
      </c>
      <c r="F3" s="7"/>
      <c r="G3" s="8"/>
    </row>
    <row r="4" spans="1:7" ht="74.25" customHeight="1" thickBot="1" x14ac:dyDescent="0.4">
      <c r="A4" s="36"/>
      <c r="B4" s="9" t="s">
        <v>31</v>
      </c>
      <c r="C4" s="10" t="s">
        <v>34</v>
      </c>
      <c r="D4" s="9">
        <v>0</v>
      </c>
      <c r="E4" s="9">
        <f>D4*9</f>
        <v>0</v>
      </c>
      <c r="F4" s="11"/>
      <c r="G4" s="12"/>
    </row>
    <row r="5" spans="1:7" ht="51.75" customHeight="1" x14ac:dyDescent="0.35">
      <c r="A5" s="14"/>
      <c r="B5" s="15"/>
      <c r="C5" s="33" t="s">
        <v>36</v>
      </c>
      <c r="D5" s="32" t="s">
        <v>27</v>
      </c>
      <c r="E5" s="15">
        <f>SUM(E2:E3:E4)</f>
        <v>0</v>
      </c>
      <c r="F5" s="15" t="s">
        <v>26</v>
      </c>
      <c r="G5" s="15" t="str">
        <f>IF(E5&gt;=13,"APROVADO","REPROVADO")</f>
        <v>REPROVADO</v>
      </c>
    </row>
  </sheetData>
  <mergeCells count="1">
    <mergeCell ref="A2:A4"/>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6"/>
  <sheetViews>
    <sheetView topLeftCell="A5" zoomScale="85" zoomScaleNormal="85" workbookViewId="0">
      <selection activeCell="D2" sqref="D2"/>
    </sheetView>
  </sheetViews>
  <sheetFormatPr defaultRowHeight="14.5" x14ac:dyDescent="0.35"/>
  <cols>
    <col min="3" max="3" width="74.81640625" customWidth="1"/>
    <col min="4" max="4" width="24.7265625" customWidth="1"/>
    <col min="5" max="5" width="17.81640625" customWidth="1"/>
    <col min="6" max="6" width="16.26953125" customWidth="1"/>
    <col min="7" max="7" width="16.54296875" customWidth="1"/>
  </cols>
  <sheetData>
    <row r="1" spans="1:7" ht="39" customHeight="1" thickBot="1" x14ac:dyDescent="0.4">
      <c r="A1" s="16" t="s">
        <v>15</v>
      </c>
      <c r="B1" s="17" t="s">
        <v>16</v>
      </c>
      <c r="C1" s="18" t="s">
        <v>14</v>
      </c>
      <c r="D1" s="19" t="s">
        <v>11</v>
      </c>
      <c r="E1" s="20" t="s">
        <v>12</v>
      </c>
      <c r="F1" s="19" t="s">
        <v>13</v>
      </c>
      <c r="G1" s="21" t="s">
        <v>29</v>
      </c>
    </row>
    <row r="2" spans="1:7" ht="74.25" customHeight="1" x14ac:dyDescent="0.35">
      <c r="A2" s="37" t="s">
        <v>9</v>
      </c>
      <c r="B2" s="5" t="s">
        <v>17</v>
      </c>
      <c r="C2" s="6" t="s">
        <v>0</v>
      </c>
      <c r="D2" s="5"/>
      <c r="E2" s="5">
        <f>D2*13</f>
        <v>0</v>
      </c>
      <c r="F2" s="7"/>
      <c r="G2" s="8"/>
    </row>
    <row r="3" spans="1:7" ht="74.25" customHeight="1" thickBot="1" x14ac:dyDescent="0.4">
      <c r="A3" s="38"/>
      <c r="B3" s="9" t="s">
        <v>18</v>
      </c>
      <c r="C3" s="10" t="s">
        <v>1</v>
      </c>
      <c r="D3" s="9">
        <v>0</v>
      </c>
      <c r="E3" s="9">
        <f>D3*9</f>
        <v>0</v>
      </c>
      <c r="F3" s="11"/>
      <c r="G3" s="12"/>
    </row>
    <row r="4" spans="1:7" ht="51.75" customHeight="1" thickBot="1" x14ac:dyDescent="0.4">
      <c r="A4" s="14"/>
      <c r="B4" s="15"/>
      <c r="C4" s="40" t="s">
        <v>27</v>
      </c>
      <c r="D4" s="40"/>
      <c r="E4" s="15">
        <f>SUM(E2:E3)</f>
        <v>0</v>
      </c>
      <c r="F4" s="15" t="s">
        <v>26</v>
      </c>
      <c r="G4" s="15" t="str">
        <f>IF(E4&gt;=13,"APROVADO","REPROVADO")</f>
        <v>REPROVADO</v>
      </c>
    </row>
    <row r="5" spans="1:7" ht="51" customHeight="1" thickBot="1" x14ac:dyDescent="0.4">
      <c r="A5" s="22" t="s">
        <v>15</v>
      </c>
      <c r="B5" s="23" t="s">
        <v>16</v>
      </c>
      <c r="C5" s="24" t="s">
        <v>14</v>
      </c>
      <c r="D5" s="25" t="s">
        <v>11</v>
      </c>
      <c r="E5" s="26" t="s">
        <v>12</v>
      </c>
      <c r="F5" s="25" t="s">
        <v>13</v>
      </c>
      <c r="G5" s="27" t="s">
        <v>29</v>
      </c>
    </row>
    <row r="6" spans="1:7" ht="51" customHeight="1" x14ac:dyDescent="0.35">
      <c r="A6" s="37" t="s">
        <v>10</v>
      </c>
      <c r="B6" s="5" t="s">
        <v>19</v>
      </c>
      <c r="C6" s="6" t="s">
        <v>2</v>
      </c>
      <c r="D6" s="5">
        <v>0</v>
      </c>
      <c r="E6" s="5">
        <f>D6*9</f>
        <v>0</v>
      </c>
      <c r="F6" s="7"/>
      <c r="G6" s="8"/>
    </row>
    <row r="7" spans="1:7" ht="51" customHeight="1" x14ac:dyDescent="0.35">
      <c r="A7" s="39"/>
      <c r="B7" s="4" t="s">
        <v>20</v>
      </c>
      <c r="C7" s="2" t="s">
        <v>3</v>
      </c>
      <c r="D7" s="4">
        <v>0</v>
      </c>
      <c r="E7" s="4">
        <f>D7*4</f>
        <v>0</v>
      </c>
      <c r="F7" s="3"/>
      <c r="G7" s="13"/>
    </row>
    <row r="8" spans="1:7" ht="51" customHeight="1" x14ac:dyDescent="0.35">
      <c r="A8" s="39"/>
      <c r="B8" s="4" t="s">
        <v>21</v>
      </c>
      <c r="C8" s="2" t="s">
        <v>4</v>
      </c>
      <c r="D8" s="4">
        <v>0</v>
      </c>
      <c r="E8" s="4">
        <f>D8*2</f>
        <v>0</v>
      </c>
      <c r="F8" s="3"/>
      <c r="G8" s="13"/>
    </row>
    <row r="9" spans="1:7" ht="51" customHeight="1" x14ac:dyDescent="0.35">
      <c r="A9" s="39"/>
      <c r="B9" s="4" t="s">
        <v>22</v>
      </c>
      <c r="C9" s="2" t="s">
        <v>5</v>
      </c>
      <c r="D9" s="4">
        <v>0</v>
      </c>
      <c r="E9" s="4">
        <f>D9*2</f>
        <v>0</v>
      </c>
      <c r="F9" s="3"/>
      <c r="G9" s="13"/>
    </row>
    <row r="10" spans="1:7" ht="51" customHeight="1" x14ac:dyDescent="0.35">
      <c r="A10" s="39"/>
      <c r="B10" s="4" t="s">
        <v>23</v>
      </c>
      <c r="C10" s="2" t="s">
        <v>6</v>
      </c>
      <c r="D10" s="4">
        <v>0</v>
      </c>
      <c r="E10" s="4">
        <f>D10*4</f>
        <v>0</v>
      </c>
      <c r="F10" s="3"/>
      <c r="G10" s="13"/>
    </row>
    <row r="11" spans="1:7" ht="51" customHeight="1" x14ac:dyDescent="0.35">
      <c r="A11" s="39"/>
      <c r="B11" s="4" t="s">
        <v>24</v>
      </c>
      <c r="C11" s="2" t="s">
        <v>7</v>
      </c>
      <c r="D11" s="4">
        <v>0</v>
      </c>
      <c r="E11" s="4">
        <f>D11*4</f>
        <v>0</v>
      </c>
      <c r="F11" s="3"/>
      <c r="G11" s="13"/>
    </row>
    <row r="12" spans="1:7" ht="29.5" thickBot="1" x14ac:dyDescent="0.4">
      <c r="A12" s="38"/>
      <c r="B12" s="9" t="s">
        <v>25</v>
      </c>
      <c r="C12" s="10" t="s">
        <v>8</v>
      </c>
      <c r="D12" s="9">
        <v>0</v>
      </c>
      <c r="E12" s="9">
        <f>D12*4</f>
        <v>0</v>
      </c>
      <c r="F12" s="11"/>
      <c r="G12" s="12"/>
    </row>
    <row r="13" spans="1:7" ht="41.25" customHeight="1" x14ac:dyDescent="0.35">
      <c r="C13" s="41" t="s">
        <v>28</v>
      </c>
      <c r="D13" s="41"/>
      <c r="E13" s="15">
        <f>SUM(E6:E12)</f>
        <v>0</v>
      </c>
      <c r="F13" s="15" t="s">
        <v>26</v>
      </c>
      <c r="G13" s="15" t="str">
        <f>IF(E13&gt;=13,"APROVADO","REPROVADO")</f>
        <v>REPROVADO</v>
      </c>
    </row>
    <row r="16" spans="1:7" ht="30" customHeight="1" x14ac:dyDescent="0.35">
      <c r="E16" s="28">
        <f>E4+E13</f>
        <v>0</v>
      </c>
      <c r="F16" s="1" t="s">
        <v>30</v>
      </c>
      <c r="G16" s="15" t="str">
        <f>IF(E16&gt;=26,"APROVADO","REPROVADO")</f>
        <v>REPROVADO</v>
      </c>
    </row>
  </sheetData>
  <mergeCells count="4">
    <mergeCell ref="A2:A3"/>
    <mergeCell ref="A6:A12"/>
    <mergeCell ref="C4:D4"/>
    <mergeCell ref="C13:D13"/>
  </mergeCells>
  <pageMargins left="0.25" right="0.25"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Reg. 2021</vt:lpstr>
      <vt:lpstr>Reg.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Leandro Augusto Silva</dc:creator>
  <cp:lastModifiedBy>NTAI</cp:lastModifiedBy>
  <cp:lastPrinted>2019-06-11T12:51:33Z</cp:lastPrinted>
  <dcterms:created xsi:type="dcterms:W3CDTF">2019-06-11T12:10:17Z</dcterms:created>
  <dcterms:modified xsi:type="dcterms:W3CDTF">2023-06-26T17:09:09Z</dcterms:modified>
</cp:coreProperties>
</file>